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3920" windowHeight="8835" activeTab="0"/>
  </bookViews>
  <sheets>
    <sheet name="бюдж" sheetId="1" r:id="rId1"/>
  </sheets>
  <definedNames>
    <definedName name="_xlnm.Print_Titles" localSheetId="0">'бюдж'!$14:$15</definedName>
    <definedName name="_xlnm.Print_Area" localSheetId="0">'бюдж'!$A$1:$K$46</definedName>
  </definedNames>
  <calcPr fullCalcOnLoad="1" refMode="R1C1"/>
</workbook>
</file>

<file path=xl/sharedStrings.xml><?xml version="1.0" encoding="utf-8"?>
<sst xmlns="http://schemas.openxmlformats.org/spreadsheetml/2006/main" count="118" uniqueCount="90">
  <si>
    <t>МО Мгинское городское поселение</t>
  </si>
  <si>
    <t>МО Кировский  район Ленинградской области</t>
  </si>
  <si>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</si>
  <si>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</si>
  <si>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</si>
  <si>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</si>
  <si>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</si>
  <si>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</si>
  <si>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</si>
  <si>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</si>
  <si>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</si>
  <si>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</si>
  <si>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</si>
  <si>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всего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</si>
  <si>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</si>
  <si>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</si>
  <si>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</si>
  <si>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</si>
  <si>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</si>
  <si>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</si>
  <si>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500</t>
  </si>
  <si>
    <t>225</t>
  </si>
  <si>
    <t>1.2</t>
  </si>
  <si>
    <t>КОММУНАЛЬНОЕ ХОЗЯЙСТВО, из них:</t>
  </si>
  <si>
    <t>1.2.2</t>
  </si>
  <si>
    <t>ТЕПЛОСНАБЖЕНИЕ, в том числе:</t>
  </si>
  <si>
    <t>1.2.2-1</t>
  </si>
  <si>
    <t>Замена теплотрассы от железнодорожной поликлиники Советский проспект д.57 до МДОУ №5 Советский проспект д.50</t>
  </si>
  <si>
    <t>351 31 16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</si>
  <si>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</si>
  <si>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</si>
  <si>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</si>
  <si>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</si>
  <si>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</si>
  <si>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</si>
  <si>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</si>
  <si>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</si>
  <si>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</si>
  <si>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</si>
  <si>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</si>
  <si>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</si>
  <si>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</si>
  <si>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</si>
  <si>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</si>
  <si>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</si>
  <si>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</si>
  <si>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</si>
  <si>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</si>
  <si>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</si>
  <si>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</si>
  <si>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</si>
  <si>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</si>
  <si>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</si>
  <si>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</si>
  <si>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</si>
  <si>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</si>
  <si>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</si>
  <si>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</si>
  <si>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351 34 05</t>
  </si>
  <si>
    <t>351 34 06</t>
  </si>
  <si>
    <t>1.2.4-2</t>
  </si>
  <si>
    <t>Ремонт ливневой канализации от дома 77 до дома 79 ул.Железнодорожная</t>
  </si>
  <si>
    <t>351 35 02</t>
  </si>
  <si>
    <t>УТВЕРЖДЕНА</t>
  </si>
  <si>
    <t>1</t>
  </si>
  <si>
    <t>1.1-1</t>
  </si>
  <si>
    <t>КОСГУ</t>
  </si>
  <si>
    <t>600 02 00</t>
  </si>
  <si>
    <t>2.</t>
  </si>
  <si>
    <t>2.1.-1</t>
  </si>
  <si>
    <t>ИТОГО ПО КАПИТАЛЬНОМУ РЕМОНТУ</t>
  </si>
  <si>
    <t>ГАЗОСНАБЖЕНИЕ</t>
  </si>
  <si>
    <t>003</t>
  </si>
  <si>
    <t>310</t>
  </si>
  <si>
    <t>ИТОГО ПО ГАЗОСНАБЖЕНИЮ</t>
  </si>
  <si>
    <t>1.1-2</t>
  </si>
  <si>
    <t>обл.</t>
  </si>
  <si>
    <t>ИТОГО</t>
  </si>
  <si>
    <t>2.1.-2</t>
  </si>
  <si>
    <t>Подсыпка песчано-гравийной смесью и грейдерованию внутрипоселочных дорог</t>
  </si>
  <si>
    <t>решением совета депутатов</t>
  </si>
  <si>
    <t xml:space="preserve"> МО Мгинское  городское поселение на 2011 год, </t>
  </si>
  <si>
    <t>План на 2011 г.</t>
  </si>
  <si>
    <t>Распределительный гозопровод среднего и низкого давления киндивидуальным жилым домам п.Мга ул.Интернациональная, ул.Железнодорожная, ул.Ленинградская, ул.донецкая, ул.Поперечная, ул.Разъезжая, ул.Новая, ул.Придорожная, ул.Боровая</t>
  </si>
  <si>
    <t>Газоснабжение природным газом жилой застройки</t>
  </si>
  <si>
    <t>Асфальтирование автомобильных дорог п.Мга от пересечения С-П Южного кольца (А-120) и безымянной дороги по Советскому проспекту до пересечения с ул.Железнодорожной</t>
  </si>
  <si>
    <t>102 01 10</t>
  </si>
  <si>
    <t>102 01 11</t>
  </si>
  <si>
    <t>(Приложение 11)</t>
  </si>
  <si>
    <t>от "16" декабря  2010 г. №58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</si>
</sst>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53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 vertical="top" wrapText="1"/>
    </xf>
    <xf numFmtId="166" fontId="8" fillId="2" borderId="8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7" fillId="2" borderId="1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wrapText="1"/>
    </xf>
    <xf numFmtId="4" fontId="8" fillId="2" borderId="14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49" fontId="11" fillId="2" borderId="3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2" fontId="11" fillId="2" borderId="12" xfId="0" applyNumberFormat="1" applyFont="1" applyFill="1" applyBorder="1" applyAlignment="1">
      <alignment horizontal="center" wrapText="1"/>
    </xf>
    <xf numFmtId="166" fontId="13" fillId="2" borderId="12" xfId="0" applyNumberFormat="1" applyFont="1" applyFill="1" applyBorder="1" applyAlignment="1">
      <alignment horizontal="center" wrapText="1"/>
    </xf>
    <xf numFmtId="49" fontId="13" fillId="2" borderId="3" xfId="0" applyNumberFormat="1" applyFont="1" applyFill="1" applyBorder="1" applyAlignment="1">
      <alignment horizontal="left" wrapText="1"/>
    </xf>
    <xf numFmtId="49" fontId="11" fillId="2" borderId="3" xfId="0" applyNumberFormat="1" applyFont="1" applyFill="1" applyBorder="1" applyAlignment="1">
      <alignment horizontal="center" vertical="center" wrapText="1"/>
    </xf>
    <xf numFmtId="167" fontId="13" fillId="2" borderId="3" xfId="0" applyNumberFormat="1" applyFont="1" applyFill="1" applyBorder="1" applyAlignment="1">
      <alignment horizontal="center" wrapText="1"/>
    </xf>
    <xf numFmtId="166" fontId="13" fillId="2" borderId="3" xfId="0" applyNumberFormat="1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/>
    </xf>
    <xf numFmtId="49" fontId="8" fillId="2" borderId="15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167" fontId="7" fillId="2" borderId="1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center" wrapText="1"/>
    </xf>
    <xf numFmtId="4" fontId="8" fillId="2" borderId="18" xfId="0" applyNumberFormat="1" applyFont="1" applyFill="1" applyBorder="1" applyAlignment="1">
      <alignment/>
    </xf>
    <xf numFmtId="166" fontId="7" fillId="0" borderId="12" xfId="0" applyNumberFormat="1" applyFont="1" applyBorder="1" applyAlignment="1">
      <alignment horizontal="right"/>
    </xf>
    <xf numFmtId="49" fontId="7" fillId="4" borderId="19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left" wrapText="1"/>
    </xf>
    <xf numFmtId="2" fontId="12" fillId="4" borderId="20" xfId="0" applyNumberFormat="1" applyFont="1" applyFill="1" applyBorder="1" applyAlignment="1">
      <alignment horizontal="left" wrapText="1"/>
    </xf>
    <xf numFmtId="166" fontId="12" fillId="4" borderId="19" xfId="0" applyNumberFormat="1" applyFont="1" applyFill="1" applyBorder="1" applyAlignment="1">
      <alignment horizontal="center" wrapText="1"/>
    </xf>
    <xf numFmtId="4" fontId="7" fillId="2" borderId="21" xfId="0" applyNumberFormat="1" applyFont="1" applyFill="1" applyBorder="1" applyAlignment="1">
      <alignment/>
    </xf>
    <xf numFmtId="166" fontId="7" fillId="4" borderId="21" xfId="0" applyNumberFormat="1" applyFont="1" applyFill="1" applyBorder="1" applyAlignment="1">
      <alignment horizontal="right"/>
    </xf>
    <xf numFmtId="166" fontId="8" fillId="2" borderId="22" xfId="0" applyNumberFormat="1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/>
    </xf>
    <xf numFmtId="0" fontId="8" fillId="0" borderId="21" xfId="0" applyFont="1" applyBorder="1" applyAlignment="1">
      <alignment/>
    </xf>
    <xf numFmtId="49" fontId="14" fillId="2" borderId="24" xfId="0" applyNumberFormat="1" applyFont="1" applyFill="1" applyBorder="1" applyAlignment="1">
      <alignment horizontal="center"/>
    </xf>
    <xf numFmtId="49" fontId="12" fillId="2" borderId="12" xfId="0" applyNumberFormat="1" applyFont="1" applyFill="1" applyBorder="1" applyAlignment="1">
      <alignment horizontal="left" wrapText="1"/>
    </xf>
    <xf numFmtId="49" fontId="12" fillId="2" borderId="25" xfId="0" applyNumberFormat="1" applyFont="1" applyFill="1" applyBorder="1" applyAlignment="1">
      <alignment horizontal="left" wrapText="1"/>
    </xf>
    <xf numFmtId="166" fontId="5" fillId="2" borderId="10" xfId="0" applyNumberFormat="1" applyFont="1" applyFill="1" applyBorder="1" applyAlignment="1">
      <alignment horizontal="right" wrapText="1"/>
    </xf>
    <xf numFmtId="0" fontId="15" fillId="2" borderId="12" xfId="0" applyFont="1" applyFill="1" applyBorder="1" applyAlignment="1">
      <alignment/>
    </xf>
    <xf numFmtId="0" fontId="15" fillId="0" borderId="26" xfId="0" applyFont="1" applyBorder="1" applyAlignment="1">
      <alignment/>
    </xf>
    <xf numFmtId="49" fontId="7" fillId="2" borderId="27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166" fontId="5" fillId="2" borderId="28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/>
    </xf>
    <xf numFmtId="49" fontId="11" fillId="2" borderId="27" xfId="0" applyNumberFormat="1" applyFont="1" applyFill="1" applyBorder="1" applyAlignment="1">
      <alignment horizontal="center"/>
    </xf>
    <xf numFmtId="49" fontId="13" fillId="4" borderId="14" xfId="0" applyNumberFormat="1" applyFont="1" applyFill="1" applyBorder="1" applyAlignment="1">
      <alignment horizontal="left" wrapText="1"/>
    </xf>
    <xf numFmtId="49" fontId="8" fillId="4" borderId="3" xfId="0" applyNumberFormat="1" applyFont="1" applyFill="1" applyBorder="1" applyAlignment="1">
      <alignment horizontal="center" wrapText="1"/>
    </xf>
    <xf numFmtId="49" fontId="8" fillId="4" borderId="29" xfId="0" applyNumberFormat="1" applyFont="1" applyFill="1" applyBorder="1" applyAlignment="1">
      <alignment horizontal="center" wrapText="1"/>
    </xf>
    <xf numFmtId="49" fontId="8" fillId="4" borderId="28" xfId="0" applyNumberFormat="1" applyFont="1" applyFill="1" applyBorder="1" applyAlignment="1">
      <alignment horizontal="center" wrapText="1"/>
    </xf>
    <xf numFmtId="166" fontId="13" fillId="4" borderId="28" xfId="0" applyNumberFormat="1" applyFont="1" applyFill="1" applyBorder="1" applyAlignment="1">
      <alignment horizontal="right" wrapText="1"/>
    </xf>
    <xf numFmtId="4" fontId="8" fillId="4" borderId="3" xfId="0" applyNumberFormat="1" applyFont="1" applyFill="1" applyBorder="1" applyAlignment="1">
      <alignment/>
    </xf>
    <xf numFmtId="49" fontId="11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center" wrapText="1"/>
    </xf>
    <xf numFmtId="49" fontId="8" fillId="2" borderId="30" xfId="0" applyNumberFormat="1" applyFont="1" applyFill="1" applyBorder="1" applyAlignment="1">
      <alignment horizontal="center" wrapText="1"/>
    </xf>
    <xf numFmtId="49" fontId="8" fillId="2" borderId="31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166" fontId="13" fillId="2" borderId="8" xfId="0" applyNumberFormat="1" applyFont="1" applyFill="1" applyBorder="1" applyAlignment="1">
      <alignment horizontal="right" wrapText="1"/>
    </xf>
    <xf numFmtId="4" fontId="8" fillId="2" borderId="31" xfId="0" applyNumberFormat="1" applyFont="1" applyFill="1" applyBorder="1" applyAlignment="1">
      <alignment/>
    </xf>
    <xf numFmtId="49" fontId="14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166" fontId="12" fillId="2" borderId="8" xfId="0" applyNumberFormat="1" applyFont="1" applyFill="1" applyBorder="1" applyAlignment="1">
      <alignment horizontal="right" wrapText="1"/>
    </xf>
    <xf numFmtId="4" fontId="7" fillId="2" borderId="23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left" vertical="top" wrapText="1"/>
    </xf>
    <xf numFmtId="49" fontId="5" fillId="2" borderId="25" xfId="0" applyNumberFormat="1" applyFont="1" applyFill="1" applyBorder="1" applyAlignment="1">
      <alignment horizontal="left" vertical="top" wrapText="1"/>
    </xf>
    <xf numFmtId="49" fontId="13" fillId="2" borderId="14" xfId="0" applyNumberFormat="1" applyFont="1" applyFill="1" applyBorder="1" applyAlignment="1">
      <alignment horizontal="left" wrapText="1"/>
    </xf>
    <xf numFmtId="49" fontId="8" fillId="2" borderId="29" xfId="0" applyNumberFormat="1" applyFont="1" applyFill="1" applyBorder="1" applyAlignment="1">
      <alignment horizontal="center" wrapText="1"/>
    </xf>
    <xf numFmtId="49" fontId="8" fillId="2" borderId="32" xfId="0" applyNumberFormat="1" applyFont="1" applyFill="1" applyBorder="1" applyAlignment="1">
      <alignment horizontal="center" wrapText="1"/>
    </xf>
    <xf numFmtId="166" fontId="13" fillId="2" borderId="28" xfId="0" applyNumberFormat="1" applyFont="1" applyFill="1" applyBorder="1" applyAlignment="1">
      <alignment horizontal="right" wrapText="1"/>
    </xf>
    <xf numFmtId="49" fontId="5" fillId="2" borderId="33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166" fontId="12" fillId="2" borderId="33" xfId="0" applyNumberFormat="1" applyFont="1" applyFill="1" applyBorder="1" applyAlignment="1">
      <alignment horizontal="right" wrapText="1"/>
    </xf>
    <xf numFmtId="4" fontId="8" fillId="2" borderId="12" xfId="0" applyNumberFormat="1" applyFont="1" applyFill="1" applyBorder="1" applyAlignment="1">
      <alignment/>
    </xf>
    <xf numFmtId="49" fontId="7" fillId="2" borderId="27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 wrapText="1"/>
    </xf>
    <xf numFmtId="49" fontId="13" fillId="4" borderId="3" xfId="0" applyNumberFormat="1" applyFont="1" applyFill="1" applyBorder="1" applyAlignment="1">
      <alignment horizontal="left" wrapText="1"/>
    </xf>
    <xf numFmtId="166" fontId="13" fillId="4" borderId="3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4" fontId="7" fillId="2" borderId="9" xfId="0" applyNumberFormat="1" applyFont="1" applyFill="1" applyBorder="1" applyAlignment="1">
      <alignment/>
    </xf>
    <xf numFmtId="49" fontId="14" fillId="2" borderId="19" xfId="0" applyNumberFormat="1" applyFont="1" applyFill="1" applyBorder="1" applyAlignment="1">
      <alignment horizontal="center"/>
    </xf>
    <xf numFmtId="49" fontId="12" fillId="2" borderId="34" xfId="0" applyNumberFormat="1" applyFont="1" applyFill="1" applyBorder="1" applyAlignment="1">
      <alignment horizontal="left" wrapText="1"/>
    </xf>
    <xf numFmtId="49" fontId="11" fillId="2" borderId="20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left" vertical="top" wrapText="1"/>
    </xf>
    <xf numFmtId="49" fontId="14" fillId="4" borderId="3" xfId="0" applyNumberFormat="1" applyFont="1" applyFill="1" applyBorder="1" applyAlignment="1">
      <alignment horizontal="center" wrapText="1"/>
    </xf>
    <xf numFmtId="49" fontId="14" fillId="4" borderId="29" xfId="0" applyNumberFormat="1" applyFont="1" applyFill="1" applyBorder="1" applyAlignment="1">
      <alignment horizontal="center" wrapText="1"/>
    </xf>
    <xf numFmtId="166" fontId="13" fillId="4" borderId="29" xfId="0" applyNumberFormat="1" applyFont="1" applyFill="1" applyBorder="1" applyAlignment="1">
      <alignment horizontal="right" wrapText="1"/>
    </xf>
    <xf numFmtId="49" fontId="14" fillId="2" borderId="19" xfId="0" applyNumberFormat="1" applyFont="1" applyFill="1" applyBorder="1" applyAlignment="1">
      <alignment horizontal="center"/>
    </xf>
    <xf numFmtId="49" fontId="14" fillId="2" borderId="31" xfId="0" applyNumberFormat="1" applyFont="1" applyFill="1" applyBorder="1" applyAlignment="1">
      <alignment horizontal="center" wrapText="1"/>
    </xf>
    <xf numFmtId="4" fontId="7" fillId="2" borderId="31" xfId="0" applyNumberFormat="1" applyFont="1" applyFill="1" applyBorder="1" applyAlignment="1">
      <alignment/>
    </xf>
    <xf numFmtId="49" fontId="7" fillId="2" borderId="19" xfId="0" applyNumberFormat="1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left" wrapText="1"/>
    </xf>
    <xf numFmtId="49" fontId="12" fillId="2" borderId="22" xfId="0" applyNumberFormat="1" applyFont="1" applyFill="1" applyBorder="1" applyAlignment="1">
      <alignment horizontal="left" wrapText="1"/>
    </xf>
    <xf numFmtId="166" fontId="12" fillId="2" borderId="22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left" wrapText="1"/>
    </xf>
    <xf numFmtId="167" fontId="13" fillId="2" borderId="29" xfId="0" applyNumberFormat="1" applyFont="1" applyFill="1" applyBorder="1" applyAlignment="1">
      <alignment horizontal="center" wrapText="1"/>
    </xf>
    <xf numFmtId="166" fontId="13" fillId="2" borderId="29" xfId="0" applyNumberFormat="1" applyFont="1" applyFill="1" applyBorder="1" applyAlignment="1">
      <alignment horizontal="center" wrapText="1"/>
    </xf>
    <xf numFmtId="167" fontId="11" fillId="2" borderId="3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2" fontId="12" fillId="0" borderId="9" xfId="0" applyNumberFormat="1" applyFont="1" applyFill="1" applyBorder="1" applyAlignment="1">
      <alignment horizontal="center" wrapText="1"/>
    </xf>
    <xf numFmtId="166" fontId="12" fillId="0" borderId="8" xfId="0" applyNumberFormat="1" applyFont="1" applyFill="1" applyBorder="1" applyAlignment="1">
      <alignment horizontal="center" wrapText="1"/>
    </xf>
    <xf numFmtId="4" fontId="7" fillId="0" borderId="9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166" fontId="12" fillId="4" borderId="20" xfId="0" applyNumberFormat="1" applyFont="1" applyFill="1" applyBorder="1" applyAlignment="1">
      <alignment horizontal="right" wrapText="1"/>
    </xf>
    <xf numFmtId="166" fontId="12" fillId="4" borderId="23" xfId="0" applyNumberFormat="1" applyFont="1" applyFill="1" applyBorder="1" applyAlignment="1">
      <alignment horizontal="center" wrapText="1"/>
    </xf>
    <xf numFmtId="166" fontId="12" fillId="4" borderId="22" xfId="0" applyNumberFormat="1" applyFont="1" applyFill="1" applyBorder="1" applyAlignment="1">
      <alignment horizontal="center" wrapText="1"/>
    </xf>
    <xf numFmtId="49" fontId="7" fillId="4" borderId="7" xfId="0" applyNumberFormat="1" applyFont="1" applyFill="1" applyBorder="1" applyAlignment="1">
      <alignment horizontal="center"/>
    </xf>
    <xf numFmtId="49" fontId="12" fillId="4" borderId="8" xfId="0" applyNumberFormat="1" applyFont="1" applyFill="1" applyBorder="1" applyAlignment="1">
      <alignment horizontal="left" wrapText="1"/>
    </xf>
    <xf numFmtId="49" fontId="12" fillId="4" borderId="16" xfId="0" applyNumberFormat="1" applyFont="1" applyFill="1" applyBorder="1" applyAlignment="1">
      <alignment horizontal="left" wrapText="1"/>
    </xf>
    <xf numFmtId="2" fontId="12" fillId="4" borderId="16" xfId="0" applyNumberFormat="1" applyFont="1" applyFill="1" applyBorder="1" applyAlignment="1">
      <alignment horizontal="center" wrapText="1"/>
    </xf>
    <xf numFmtId="166" fontId="12" fillId="4" borderId="35" xfId="0" applyNumberFormat="1" applyFont="1" applyFill="1" applyBorder="1" applyAlignment="1">
      <alignment horizontal="center" wrapText="1"/>
    </xf>
    <xf numFmtId="49" fontId="7" fillId="5" borderId="36" xfId="0" applyNumberFormat="1" applyFont="1" applyFill="1" applyBorder="1" applyAlignment="1">
      <alignment horizontal="left" vertical="top"/>
    </xf>
    <xf numFmtId="166" fontId="7" fillId="5" borderId="37" xfId="0" applyNumberFormat="1" applyFont="1" applyFill="1" applyBorder="1" applyAlignment="1">
      <alignment horizontal="right" wrapText="1"/>
    </xf>
    <xf numFmtId="166" fontId="7" fillId="5" borderId="36" xfId="0" applyNumberFormat="1" applyFont="1" applyFill="1" applyBorder="1" applyAlignment="1">
      <alignment horizontal="right" wrapText="1"/>
    </xf>
    <xf numFmtId="166" fontId="7" fillId="5" borderId="38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2" fillId="4" borderId="34" xfId="0" applyNumberFormat="1" applyFont="1" applyFill="1" applyBorder="1" applyAlignment="1">
      <alignment horizontal="left" wrapText="1"/>
    </xf>
    <xf numFmtId="49" fontId="12" fillId="4" borderId="22" xfId="0" applyNumberFormat="1" applyFont="1" applyFill="1" applyBorder="1" applyAlignment="1">
      <alignment horizontal="left" wrapText="1"/>
    </xf>
    <xf numFmtId="49" fontId="12" fillId="4" borderId="21" xfId="0" applyNumberFormat="1" applyFont="1" applyFill="1" applyBorder="1" applyAlignment="1">
      <alignment horizontal="left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2" fillId="2" borderId="28" xfId="0" applyNumberFormat="1" applyFont="1" applyFill="1" applyBorder="1" applyAlignment="1">
      <alignment horizontal="left" wrapText="1"/>
    </xf>
    <xf numFmtId="49" fontId="5" fillId="2" borderId="28" xfId="0" applyNumberFormat="1" applyFont="1" applyFill="1" applyBorder="1" applyAlignment="1">
      <alignment horizontal="left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left" wrapText="1"/>
    </xf>
    <xf numFmtId="0" fontId="7" fillId="5" borderId="40" xfId="0" applyFont="1" applyFill="1" applyBorder="1" applyAlignment="1">
      <alignment horizontal="left" wrapText="1"/>
    </xf>
    <xf numFmtId="49" fontId="12" fillId="2" borderId="41" xfId="0" applyNumberFormat="1" applyFont="1" applyFill="1" applyBorder="1" applyAlignment="1">
      <alignment horizontal="left" wrapText="1"/>
    </xf>
    <xf numFmtId="49" fontId="12" fillId="2" borderId="42" xfId="0" applyNumberFormat="1" applyFont="1" applyFill="1" applyBorder="1" applyAlignment="1">
      <alignment horizontal="left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2" fillId="4" borderId="42" xfId="0" applyNumberFormat="1" applyFont="1" applyFill="1" applyBorder="1" applyAlignment="1">
      <alignment horizontal="left" wrapText="1"/>
    </xf>
    <xf numFmtId="49" fontId="12" fillId="0" borderId="43" xfId="0" applyNumberFormat="1" applyFont="1" applyFill="1" applyBorder="1" applyAlignment="1">
      <alignment horizontal="left" wrapText="1"/>
    </xf>
    <xf numFmtId="49" fontId="12" fillId="0" borderId="44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 horizontal="right"/>
    </xf>
    <xf numFmtId="4" fontId="8" fillId="3" borderId="45" xfId="0" applyNumberFormat="1" applyFont="1" applyFill="1" applyBorder="1" applyAlignment="1">
      <alignment horizontal="center" vertical="center" wrapText="1"/>
    </xf>
    <xf numFmtId="4" fontId="8" fillId="3" borderId="46" xfId="0" applyNumberFormat="1" applyFont="1" applyFill="1" applyBorder="1" applyAlignment="1">
      <alignment horizontal="center" vertical="center" wrapText="1"/>
    </xf>
    <xf numFmtId="4" fontId="8" fillId="3" borderId="47" xfId="0" applyNumberFormat="1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75390625" style="4" customWidth="1"/>
    <col min="7" max="7" width="8.375" style="4" hidden="1" customWidth="1"/>
    <col min="8" max="8" width="9.75390625" style="4" hidden="1" customWidth="1"/>
    <col min="9" max="9" width="11.125" style="3" customWidth="1"/>
    <col min="10" max="10" width="0" style="3" hidden="1" customWidth="1"/>
    <col min="11" max="11" width="9.25390625" style="3" hidden="1" customWidth="1"/>
    <col min="12" max="16384" width="9.125" style="3" customWidth="1"/>
  </cols>
  <sheetData>
    <row r="1" spans="1:11" ht="15">
      <c r="A1" s="14"/>
      <c r="B1" s="15"/>
      <c r="C1" s="16"/>
      <c r="D1" s="158" t="s">
        <v>63</v>
      </c>
      <c r="E1" s="158"/>
      <c r="F1" s="158"/>
      <c r="G1" s="158"/>
      <c r="H1" s="158"/>
      <c r="I1" s="158"/>
      <c r="J1" s="158"/>
      <c r="K1" s="158"/>
    </row>
    <row r="2" spans="1:11" ht="15">
      <c r="A2" s="14"/>
      <c r="B2" s="15"/>
      <c r="C2" s="159" t="s">
        <v>80</v>
      </c>
      <c r="D2" s="159"/>
      <c r="E2" s="159"/>
      <c r="F2" s="159"/>
      <c r="G2" s="159"/>
      <c r="H2" s="159"/>
      <c r="I2" s="159"/>
      <c r="J2" s="159"/>
      <c r="K2" s="159"/>
    </row>
    <row r="3" spans="1:11" ht="15">
      <c r="A3" s="14"/>
      <c r="B3" s="15"/>
      <c r="C3" s="159" t="s">
        <v>0</v>
      </c>
      <c r="D3" s="159"/>
      <c r="E3" s="159"/>
      <c r="F3" s="159"/>
      <c r="G3" s="159"/>
      <c r="H3" s="159"/>
      <c r="I3" s="159"/>
      <c r="J3" s="159"/>
      <c r="K3" s="159"/>
    </row>
    <row r="4" spans="1:11" ht="15">
      <c r="A4" s="14"/>
      <c r="B4" s="159" t="s">
        <v>1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">
      <c r="A5" s="14"/>
      <c r="B5" s="15"/>
      <c r="C5" s="16"/>
      <c r="D5" s="159" t="s">
        <v>89</v>
      </c>
      <c r="E5" s="159"/>
      <c r="F5" s="159"/>
      <c r="G5" s="159"/>
      <c r="H5" s="159"/>
      <c r="I5" s="159"/>
      <c r="J5" s="159"/>
      <c r="K5" s="159"/>
    </row>
    <row r="6" spans="1:11" ht="15">
      <c r="A6" s="14"/>
      <c r="B6" s="15"/>
      <c r="C6" s="180" t="s">
        <v>88</v>
      </c>
      <c r="D6" s="180"/>
      <c r="E6" s="180"/>
      <c r="F6" s="180"/>
      <c r="G6" s="180"/>
      <c r="H6" s="180"/>
      <c r="I6" s="180"/>
      <c r="J6" s="180"/>
      <c r="K6" s="180"/>
    </row>
    <row r="7" spans="1:11" ht="15">
      <c r="A7" s="14"/>
      <c r="B7" s="15"/>
      <c r="C7" s="17"/>
      <c r="D7" s="17"/>
      <c r="E7" s="17"/>
      <c r="F7" s="17"/>
      <c r="G7" s="17"/>
      <c r="H7" s="17"/>
      <c r="I7" s="17"/>
      <c r="J7" s="18"/>
      <c r="K7" s="18"/>
    </row>
    <row r="8" spans="1:11" ht="15">
      <c r="A8" s="14"/>
      <c r="B8" s="15"/>
      <c r="C8" s="17"/>
      <c r="D8" s="17"/>
      <c r="E8" s="17"/>
      <c r="F8" s="17"/>
      <c r="G8" s="17"/>
      <c r="H8" s="17"/>
      <c r="I8" s="17"/>
      <c r="J8" s="18"/>
      <c r="K8" s="18"/>
    </row>
    <row r="9" spans="1:11" ht="15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8"/>
    </row>
    <row r="10" spans="1:11" ht="15">
      <c r="A10" s="164" t="s">
        <v>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8"/>
    </row>
    <row r="11" spans="1:11" ht="15">
      <c r="A11" s="164" t="s">
        <v>81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8"/>
    </row>
    <row r="12" spans="1:11" ht="15">
      <c r="A12" s="164" t="s">
        <v>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8"/>
    </row>
    <row r="13" spans="1:11" ht="15.75" thickBot="1">
      <c r="A13" s="19"/>
      <c r="B13" s="20"/>
      <c r="C13" s="16"/>
      <c r="D13" s="16"/>
      <c r="E13" s="16"/>
      <c r="F13" s="16"/>
      <c r="G13" s="16"/>
      <c r="H13" s="16"/>
      <c r="I13" s="184" t="s">
        <v>5</v>
      </c>
      <c r="J13" s="184"/>
      <c r="K13" s="184"/>
    </row>
    <row r="14" spans="1:11" ht="27" customHeight="1" thickBot="1" thickTop="1">
      <c r="A14" s="165" t="s">
        <v>6</v>
      </c>
      <c r="B14" s="166" t="s">
        <v>7</v>
      </c>
      <c r="C14" s="166" t="s">
        <v>8</v>
      </c>
      <c r="D14" s="166" t="s">
        <v>9</v>
      </c>
      <c r="E14" s="166" t="s">
        <v>10</v>
      </c>
      <c r="F14" s="166" t="s">
        <v>66</v>
      </c>
      <c r="G14" s="181" t="s">
        <v>82</v>
      </c>
      <c r="H14" s="182"/>
      <c r="I14" s="182"/>
      <c r="J14" s="182"/>
      <c r="K14" s="183"/>
    </row>
    <row r="15" spans="1:11" ht="16.5" thickBot="1" thickTop="1">
      <c r="A15" s="165"/>
      <c r="B15" s="166"/>
      <c r="C15" s="166"/>
      <c r="D15" s="166"/>
      <c r="E15" s="166"/>
      <c r="F15" s="166"/>
      <c r="G15" s="21" t="s">
        <v>11</v>
      </c>
      <c r="H15" s="21" t="s">
        <v>76</v>
      </c>
      <c r="I15" s="22" t="s">
        <v>12</v>
      </c>
      <c r="J15" s="23" t="s">
        <v>13</v>
      </c>
      <c r="K15" s="24" t="s">
        <v>77</v>
      </c>
    </row>
    <row r="16" spans="1:11" ht="16.5" thickBot="1" thickTop="1">
      <c r="A16" s="25" t="s">
        <v>64</v>
      </c>
      <c r="B16" s="171" t="s">
        <v>14</v>
      </c>
      <c r="C16" s="171"/>
      <c r="D16" s="171"/>
      <c r="E16" s="171"/>
      <c r="F16" s="171"/>
      <c r="G16" s="27"/>
      <c r="H16" s="26"/>
      <c r="I16" s="30"/>
      <c r="J16" s="31"/>
      <c r="K16" s="32"/>
    </row>
    <row r="17" spans="1:11" ht="15">
      <c r="A17" s="33" t="s">
        <v>19</v>
      </c>
      <c r="B17" s="167" t="s">
        <v>71</v>
      </c>
      <c r="C17" s="167"/>
      <c r="D17" s="167"/>
      <c r="E17" s="167"/>
      <c r="F17" s="34"/>
      <c r="G17" s="35"/>
      <c r="H17" s="35"/>
      <c r="I17" s="36"/>
      <c r="J17" s="37"/>
      <c r="K17" s="38"/>
    </row>
    <row r="18" spans="1:11" ht="90">
      <c r="A18" s="39" t="s">
        <v>65</v>
      </c>
      <c r="B18" s="40" t="s">
        <v>83</v>
      </c>
      <c r="C18" s="41" t="s">
        <v>16</v>
      </c>
      <c r="D18" s="41" t="s">
        <v>86</v>
      </c>
      <c r="E18" s="42" t="s">
        <v>72</v>
      </c>
      <c r="F18" s="41" t="s">
        <v>73</v>
      </c>
      <c r="G18" s="35"/>
      <c r="H18" s="43">
        <v>0</v>
      </c>
      <c r="I18" s="44">
        <v>280</v>
      </c>
      <c r="J18" s="37"/>
      <c r="K18" s="13">
        <f>H18+I18</f>
        <v>280</v>
      </c>
    </row>
    <row r="19" spans="1:11" ht="15">
      <c r="A19" s="39" t="s">
        <v>75</v>
      </c>
      <c r="B19" s="45" t="s">
        <v>84</v>
      </c>
      <c r="C19" s="41" t="s">
        <v>16</v>
      </c>
      <c r="D19" s="41" t="s">
        <v>87</v>
      </c>
      <c r="E19" s="42" t="s">
        <v>72</v>
      </c>
      <c r="F19" s="41" t="s">
        <v>73</v>
      </c>
      <c r="G19" s="46"/>
      <c r="H19" s="47">
        <v>0</v>
      </c>
      <c r="I19" s="48">
        <v>220</v>
      </c>
      <c r="J19" s="49"/>
      <c r="K19" s="12">
        <f>H19+I19</f>
        <v>220</v>
      </c>
    </row>
    <row r="20" spans="1:11" ht="15.75" thickBot="1">
      <c r="A20" s="50"/>
      <c r="B20" s="51" t="s">
        <v>74</v>
      </c>
      <c r="C20" s="52"/>
      <c r="D20" s="52"/>
      <c r="E20" s="52"/>
      <c r="F20" s="52"/>
      <c r="G20" s="53"/>
      <c r="H20" s="54">
        <f>H18+H19</f>
        <v>0</v>
      </c>
      <c r="I20" s="55">
        <f>SUM(I18:I19)</f>
        <v>500</v>
      </c>
      <c r="J20" s="56"/>
      <c r="K20" s="57">
        <f>K18+K19</f>
        <v>500</v>
      </c>
    </row>
    <row r="21" spans="1:11" ht="15" thickBot="1">
      <c r="A21" s="58"/>
      <c r="B21" s="160" t="s">
        <v>17</v>
      </c>
      <c r="C21" s="161"/>
      <c r="D21" s="161"/>
      <c r="E21" s="161"/>
      <c r="F21" s="162"/>
      <c r="G21" s="59" t="e">
        <f>#REF!+#REF!</f>
        <v>#REF!</v>
      </c>
      <c r="H21" s="60">
        <f>H20</f>
        <v>0</v>
      </c>
      <c r="I21" s="61">
        <f>I20</f>
        <v>500</v>
      </c>
      <c r="J21" s="62" t="e">
        <f>G21+I21</f>
        <v>#REF!</v>
      </c>
      <c r="K21" s="63">
        <f>H21+I21</f>
        <v>500</v>
      </c>
    </row>
    <row r="22" spans="1:11" ht="15.75" thickBot="1">
      <c r="A22" s="25" t="s">
        <v>68</v>
      </c>
      <c r="B22" s="171" t="s">
        <v>18</v>
      </c>
      <c r="C22" s="171"/>
      <c r="D22" s="171"/>
      <c r="E22" s="171"/>
      <c r="F22" s="171"/>
      <c r="G22" s="27"/>
      <c r="H22" s="26"/>
      <c r="I22" s="64"/>
      <c r="J22" s="65"/>
      <c r="K22" s="66"/>
    </row>
    <row r="23" spans="1:11" s="5" customFormat="1" ht="15" hidden="1">
      <c r="A23" s="67" t="s">
        <v>22</v>
      </c>
      <c r="B23" s="28" t="s">
        <v>23</v>
      </c>
      <c r="C23" s="28"/>
      <c r="D23" s="28"/>
      <c r="E23" s="28"/>
      <c r="F23" s="28"/>
      <c r="G23" s="68"/>
      <c r="H23" s="69"/>
      <c r="I23" s="70"/>
      <c r="J23" s="71"/>
      <c r="K23" s="72"/>
    </row>
    <row r="24" spans="1:11" s="5" customFormat="1" ht="15" hidden="1">
      <c r="A24" s="73" t="s">
        <v>24</v>
      </c>
      <c r="B24" s="168" t="s">
        <v>25</v>
      </c>
      <c r="C24" s="168"/>
      <c r="D24" s="168"/>
      <c r="E24" s="168"/>
      <c r="F24" s="74"/>
      <c r="G24" s="75"/>
      <c r="H24" s="74"/>
      <c r="I24" s="76"/>
      <c r="J24" s="77"/>
      <c r="K24" s="72"/>
    </row>
    <row r="25" spans="1:11" s="5" customFormat="1" ht="45" hidden="1">
      <c r="A25" s="78" t="s">
        <v>26</v>
      </c>
      <c r="B25" s="79" t="s">
        <v>27</v>
      </c>
      <c r="C25" s="80" t="s">
        <v>16</v>
      </c>
      <c r="D25" s="80" t="s">
        <v>28</v>
      </c>
      <c r="E25" s="80" t="s">
        <v>20</v>
      </c>
      <c r="F25" s="81" t="s">
        <v>21</v>
      </c>
      <c r="G25" s="80"/>
      <c r="H25" s="82"/>
      <c r="I25" s="83"/>
      <c r="J25" s="84">
        <f>G25+I25</f>
        <v>0</v>
      </c>
      <c r="K25" s="72"/>
    </row>
    <row r="26" spans="1:11" s="5" customFormat="1" ht="30.75" hidden="1" thickBot="1">
      <c r="A26" s="85" t="s">
        <v>29</v>
      </c>
      <c r="B26" s="86" t="s">
        <v>30</v>
      </c>
      <c r="C26" s="87" t="s">
        <v>16</v>
      </c>
      <c r="D26" s="87" t="s">
        <v>31</v>
      </c>
      <c r="E26" s="87" t="s">
        <v>20</v>
      </c>
      <c r="F26" s="88" t="s">
        <v>21</v>
      </c>
      <c r="G26" s="89"/>
      <c r="H26" s="90"/>
      <c r="I26" s="91"/>
      <c r="J26" s="92">
        <f>G26+I26</f>
        <v>0</v>
      </c>
      <c r="K26" s="72"/>
    </row>
    <row r="27" spans="1:11" s="5" customFormat="1" ht="15.75" hidden="1" thickBot="1">
      <c r="A27" s="93"/>
      <c r="B27" s="94" t="s">
        <v>32</v>
      </c>
      <c r="C27" s="95"/>
      <c r="D27" s="95"/>
      <c r="E27" s="95"/>
      <c r="F27" s="95"/>
      <c r="G27" s="96"/>
      <c r="H27" s="95"/>
      <c r="I27" s="97">
        <f>I25+I26</f>
        <v>0</v>
      </c>
      <c r="J27" s="98">
        <f>G27+I27</f>
        <v>0</v>
      </c>
      <c r="K27" s="72"/>
    </row>
    <row r="28" spans="1:11" s="5" customFormat="1" ht="15" hidden="1">
      <c r="A28" s="73" t="s">
        <v>33</v>
      </c>
      <c r="B28" s="168" t="s">
        <v>34</v>
      </c>
      <c r="C28" s="168"/>
      <c r="D28" s="168"/>
      <c r="E28" s="168"/>
      <c r="F28" s="74"/>
      <c r="G28" s="99"/>
      <c r="H28" s="100"/>
      <c r="I28" s="76"/>
      <c r="J28" s="71"/>
      <c r="K28" s="72"/>
    </row>
    <row r="29" spans="1:11" s="5" customFormat="1" ht="30.75" hidden="1" thickBot="1">
      <c r="A29" s="78" t="s">
        <v>35</v>
      </c>
      <c r="B29" s="101" t="s">
        <v>36</v>
      </c>
      <c r="C29" s="41" t="s">
        <v>16</v>
      </c>
      <c r="D29" s="41" t="s">
        <v>37</v>
      </c>
      <c r="E29" s="41" t="s">
        <v>20</v>
      </c>
      <c r="F29" s="102" t="s">
        <v>21</v>
      </c>
      <c r="G29" s="89"/>
      <c r="H29" s="103"/>
      <c r="I29" s="104">
        <f>500-500</f>
        <v>0</v>
      </c>
      <c r="J29" s="92">
        <f>G29+I29</f>
        <v>0</v>
      </c>
      <c r="K29" s="72"/>
    </row>
    <row r="30" spans="1:11" s="5" customFormat="1" ht="15" hidden="1">
      <c r="A30" s="78"/>
      <c r="B30" s="105" t="s">
        <v>38</v>
      </c>
      <c r="C30" s="106"/>
      <c r="D30" s="106"/>
      <c r="E30" s="106"/>
      <c r="F30" s="106"/>
      <c r="G30" s="107"/>
      <c r="H30" s="108"/>
      <c r="I30" s="109">
        <f>I29</f>
        <v>0</v>
      </c>
      <c r="J30" s="110">
        <f>G30+I30</f>
        <v>0</v>
      </c>
      <c r="K30" s="72"/>
    </row>
    <row r="31" spans="1:11" s="5" customFormat="1" ht="15" hidden="1">
      <c r="A31" s="111" t="s">
        <v>39</v>
      </c>
      <c r="B31" s="169" t="s">
        <v>40</v>
      </c>
      <c r="C31" s="169"/>
      <c r="D31" s="169"/>
      <c r="E31" s="169"/>
      <c r="F31" s="169"/>
      <c r="G31" s="113"/>
      <c r="H31" s="112"/>
      <c r="I31" s="104"/>
      <c r="J31" s="77"/>
      <c r="K31" s="72"/>
    </row>
    <row r="32" spans="1:11" s="5" customFormat="1" ht="30" hidden="1">
      <c r="A32" s="39" t="s">
        <v>41</v>
      </c>
      <c r="B32" s="114" t="s">
        <v>42</v>
      </c>
      <c r="C32" s="80" t="s">
        <v>16</v>
      </c>
      <c r="D32" s="80" t="s">
        <v>43</v>
      </c>
      <c r="E32" s="80" t="s">
        <v>20</v>
      </c>
      <c r="F32" s="81" t="s">
        <v>21</v>
      </c>
      <c r="G32" s="80"/>
      <c r="H32" s="80"/>
      <c r="I32" s="115"/>
      <c r="J32" s="84">
        <f>G32+I32</f>
        <v>0</v>
      </c>
      <c r="K32" s="72"/>
    </row>
    <row r="33" spans="1:11" s="5" customFormat="1" ht="30" hidden="1">
      <c r="A33" s="39" t="s">
        <v>60</v>
      </c>
      <c r="B33" s="114" t="s">
        <v>61</v>
      </c>
      <c r="C33" s="80" t="s">
        <v>16</v>
      </c>
      <c r="D33" s="80" t="s">
        <v>62</v>
      </c>
      <c r="E33" s="80" t="s">
        <v>20</v>
      </c>
      <c r="F33" s="81" t="s">
        <v>21</v>
      </c>
      <c r="G33" s="80"/>
      <c r="H33" s="80"/>
      <c r="I33" s="115"/>
      <c r="J33" s="84">
        <f>I33</f>
        <v>0</v>
      </c>
      <c r="K33" s="72"/>
    </row>
    <row r="34" spans="1:11" s="5" customFormat="1" ht="19.5" customHeight="1" hidden="1" thickBot="1">
      <c r="A34" s="93"/>
      <c r="B34" s="94" t="s">
        <v>44</v>
      </c>
      <c r="C34" s="95"/>
      <c r="D34" s="95"/>
      <c r="E34" s="95"/>
      <c r="F34" s="95"/>
      <c r="G34" s="116"/>
      <c r="H34" s="95"/>
      <c r="I34" s="97">
        <f>I32+I33</f>
        <v>0</v>
      </c>
      <c r="J34" s="117">
        <f>G34+I34</f>
        <v>0</v>
      </c>
      <c r="K34" s="72"/>
    </row>
    <row r="35" spans="1:11" s="5" customFormat="1" ht="15.75" hidden="1" thickBot="1">
      <c r="A35" s="118" t="s">
        <v>45</v>
      </c>
      <c r="B35" s="170" t="s">
        <v>46</v>
      </c>
      <c r="C35" s="170"/>
      <c r="D35" s="170"/>
      <c r="E35" s="170"/>
      <c r="F35" s="170"/>
      <c r="G35" s="107"/>
      <c r="H35" s="108"/>
      <c r="I35" s="109"/>
      <c r="J35" s="71"/>
      <c r="K35" s="72"/>
    </row>
    <row r="36" spans="1:11" s="5" customFormat="1" ht="15.75" hidden="1" thickBot="1">
      <c r="A36" s="120" t="s">
        <v>47</v>
      </c>
      <c r="B36" s="121" t="s">
        <v>48</v>
      </c>
      <c r="C36" s="80" t="s">
        <v>16</v>
      </c>
      <c r="D36" s="80" t="s">
        <v>58</v>
      </c>
      <c r="E36" s="80" t="s">
        <v>20</v>
      </c>
      <c r="F36" s="81" t="s">
        <v>21</v>
      </c>
      <c r="G36" s="122"/>
      <c r="H36" s="123"/>
      <c r="I36" s="124"/>
      <c r="J36" s="84">
        <f>G36+I36</f>
        <v>0</v>
      </c>
      <c r="K36" s="72"/>
    </row>
    <row r="37" spans="1:11" s="5" customFormat="1" ht="15.75" hidden="1" thickBot="1">
      <c r="A37" s="120" t="s">
        <v>49</v>
      </c>
      <c r="B37" s="121" t="s">
        <v>50</v>
      </c>
      <c r="C37" s="80" t="s">
        <v>16</v>
      </c>
      <c r="D37" s="80" t="s">
        <v>59</v>
      </c>
      <c r="E37" s="80" t="s">
        <v>20</v>
      </c>
      <c r="F37" s="81" t="s">
        <v>21</v>
      </c>
      <c r="G37" s="122"/>
      <c r="H37" s="123"/>
      <c r="I37" s="124"/>
      <c r="J37" s="84">
        <f>G37+I37</f>
        <v>0</v>
      </c>
      <c r="K37" s="72"/>
    </row>
    <row r="38" spans="1:11" s="5" customFormat="1" ht="15.75" hidden="1" thickBot="1">
      <c r="A38" s="125"/>
      <c r="B38" s="10" t="s">
        <v>51</v>
      </c>
      <c r="C38" s="6"/>
      <c r="D38" s="6"/>
      <c r="E38" s="6"/>
      <c r="F38" s="6"/>
      <c r="G38" s="126"/>
      <c r="H38" s="95"/>
      <c r="I38" s="97">
        <f>SUM(I36:I37)</f>
        <v>0</v>
      </c>
      <c r="J38" s="127">
        <f>G38+I38</f>
        <v>0</v>
      </c>
      <c r="K38" s="72"/>
    </row>
    <row r="39" spans="1:11" s="5" customFormat="1" ht="15.75" hidden="1" thickBot="1">
      <c r="A39" s="128"/>
      <c r="B39" s="174" t="s">
        <v>52</v>
      </c>
      <c r="C39" s="175"/>
      <c r="D39" s="175"/>
      <c r="E39" s="175"/>
      <c r="F39" s="119"/>
      <c r="G39" s="129"/>
      <c r="H39" s="130"/>
      <c r="I39" s="131">
        <f>I27+I34+I38</f>
        <v>0</v>
      </c>
      <c r="J39" s="98">
        <f>G39+I39</f>
        <v>0</v>
      </c>
      <c r="K39" s="72"/>
    </row>
    <row r="40" spans="1:11" s="5" customFormat="1" ht="15">
      <c r="A40" s="11" t="s">
        <v>15</v>
      </c>
      <c r="B40" s="29" t="s">
        <v>54</v>
      </c>
      <c r="C40" s="176"/>
      <c r="D40" s="176"/>
      <c r="E40" s="176"/>
      <c r="F40" s="176"/>
      <c r="G40" s="132"/>
      <c r="H40" s="133"/>
      <c r="I40" s="109"/>
      <c r="J40" s="71"/>
      <c r="K40" s="72"/>
    </row>
    <row r="41" spans="1:11" s="5" customFormat="1" ht="26.25" customHeight="1">
      <c r="A41" s="134" t="s">
        <v>69</v>
      </c>
      <c r="B41" s="45" t="s">
        <v>79</v>
      </c>
      <c r="C41" s="41" t="s">
        <v>55</v>
      </c>
      <c r="D41" s="135" t="s">
        <v>67</v>
      </c>
      <c r="E41" s="41" t="s">
        <v>20</v>
      </c>
      <c r="F41" s="102" t="s">
        <v>21</v>
      </c>
      <c r="G41" s="136"/>
      <c r="H41" s="137">
        <v>0</v>
      </c>
      <c r="I41" s="138">
        <v>700</v>
      </c>
      <c r="J41" s="49"/>
      <c r="K41" s="139">
        <f>H41+I41</f>
        <v>700</v>
      </c>
    </row>
    <row r="42" spans="1:11" s="5" customFormat="1" ht="45" customHeight="1">
      <c r="A42" s="134" t="s">
        <v>78</v>
      </c>
      <c r="B42" s="45" t="s">
        <v>85</v>
      </c>
      <c r="C42" s="41" t="s">
        <v>55</v>
      </c>
      <c r="D42" s="135" t="s">
        <v>67</v>
      </c>
      <c r="E42" s="41" t="s">
        <v>20</v>
      </c>
      <c r="F42" s="102" t="s">
        <v>21</v>
      </c>
      <c r="G42" s="136"/>
      <c r="H42" s="137">
        <v>0</v>
      </c>
      <c r="I42" s="138">
        <v>3000</v>
      </c>
      <c r="J42" s="49"/>
      <c r="K42" s="139">
        <f>H42+I42</f>
        <v>3000</v>
      </c>
    </row>
    <row r="43" spans="1:11" s="5" customFormat="1" ht="15" thickBot="1">
      <c r="A43" s="140"/>
      <c r="B43" s="178" t="s">
        <v>56</v>
      </c>
      <c r="C43" s="178"/>
      <c r="D43" s="178"/>
      <c r="E43" s="178"/>
      <c r="F43" s="179"/>
      <c r="G43" s="141"/>
      <c r="H43" s="142" t="e">
        <f>#REF!</f>
        <v>#REF!</v>
      </c>
      <c r="I43" s="143">
        <f>SUM(I41:I42)</f>
        <v>3700</v>
      </c>
      <c r="J43" s="144">
        <f>G43+I43</f>
        <v>3700</v>
      </c>
      <c r="K43" s="145">
        <f>K41+K42</f>
        <v>3700</v>
      </c>
    </row>
    <row r="44" spans="1:11" s="5" customFormat="1" ht="15" hidden="1" thickBot="1">
      <c r="A44" s="58"/>
      <c r="B44" s="177" t="s">
        <v>53</v>
      </c>
      <c r="C44" s="177"/>
      <c r="D44" s="177"/>
      <c r="E44" s="177"/>
      <c r="F44" s="160"/>
      <c r="G44" s="146" t="e">
        <f>#REF!+G39+G43</f>
        <v>#REF!</v>
      </c>
      <c r="H44" s="147" t="e">
        <f>H43</f>
        <v>#REF!</v>
      </c>
      <c r="I44" s="148">
        <f>I43</f>
        <v>3700</v>
      </c>
      <c r="J44" s="148">
        <f>J43</f>
        <v>3700</v>
      </c>
      <c r="K44" s="148">
        <f>K43</f>
        <v>3700</v>
      </c>
    </row>
    <row r="45" spans="1:11" s="5" customFormat="1" ht="16.5" customHeight="1" thickBot="1">
      <c r="A45" s="149"/>
      <c r="B45" s="150" t="s">
        <v>70</v>
      </c>
      <c r="C45" s="150"/>
      <c r="D45" s="150"/>
      <c r="E45" s="150"/>
      <c r="F45" s="150"/>
      <c r="G45" s="151"/>
      <c r="H45" s="152" t="e">
        <f>H44+#REF!+#REF!</f>
        <v>#REF!</v>
      </c>
      <c r="I45" s="153">
        <f>I44</f>
        <v>3700</v>
      </c>
      <c r="J45" s="153">
        <f>J44</f>
        <v>3700</v>
      </c>
      <c r="K45" s="153">
        <f>K44</f>
        <v>3700</v>
      </c>
    </row>
    <row r="46" spans="1:11" s="7" customFormat="1" ht="17.25" thickBot="1" thickTop="1">
      <c r="A46" s="154"/>
      <c r="B46" s="172" t="s">
        <v>57</v>
      </c>
      <c r="C46" s="173"/>
      <c r="D46" s="173"/>
      <c r="E46" s="173"/>
      <c r="F46" s="173"/>
      <c r="G46" s="155" t="e">
        <f>G21+G44+G43+#REF!</f>
        <v>#REF!</v>
      </c>
      <c r="H46" s="156" t="e">
        <f>H21+H45</f>
        <v>#REF!</v>
      </c>
      <c r="I46" s="157">
        <f>I21+I45</f>
        <v>4200</v>
      </c>
      <c r="J46" s="157" t="e">
        <f>J21+J45</f>
        <v>#REF!</v>
      </c>
      <c r="K46" s="157">
        <f>K21+K45</f>
        <v>4200</v>
      </c>
    </row>
    <row r="47" spans="1:8" ht="15.75">
      <c r="A47" s="8"/>
      <c r="B47" s="8"/>
      <c r="C47" s="9"/>
      <c r="D47" s="9"/>
      <c r="E47" s="9"/>
      <c r="F47" s="9"/>
      <c r="G47" s="9"/>
      <c r="H47" s="9"/>
    </row>
  </sheetData>
  <mergeCells count="32">
    <mergeCell ref="D5:K5"/>
    <mergeCell ref="C6:K6"/>
    <mergeCell ref="F14:F15"/>
    <mergeCell ref="B16:F16"/>
    <mergeCell ref="G14:K14"/>
    <mergeCell ref="I13:K13"/>
    <mergeCell ref="B46:F46"/>
    <mergeCell ref="D14:D15"/>
    <mergeCell ref="E14:E15"/>
    <mergeCell ref="B39:F39"/>
    <mergeCell ref="B23:F23"/>
    <mergeCell ref="C14:C15"/>
    <mergeCell ref="B40:F40"/>
    <mergeCell ref="B44:F44"/>
    <mergeCell ref="B43:F43"/>
    <mergeCell ref="B24:E24"/>
    <mergeCell ref="B28:E28"/>
    <mergeCell ref="B31:F31"/>
    <mergeCell ref="B35:F35"/>
    <mergeCell ref="B22:F22"/>
    <mergeCell ref="B21:F21"/>
    <mergeCell ref="A9:J9"/>
    <mergeCell ref="A10:J10"/>
    <mergeCell ref="A11:J11"/>
    <mergeCell ref="A12:J12"/>
    <mergeCell ref="A14:A15"/>
    <mergeCell ref="B14:B15"/>
    <mergeCell ref="B17:E17"/>
    <mergeCell ref="D1:K1"/>
    <mergeCell ref="C2:K2"/>
    <mergeCell ref="C3:K3"/>
    <mergeCell ref="B4:K4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Customer</cp:lastModifiedBy>
  <cp:lastPrinted>2006-06-20T05:36:57Z</cp:lastPrinted>
  <dcterms:created xsi:type="dcterms:W3CDTF">2008-08-28T13:16:53Z</dcterms:created>
  <dcterms:modified xsi:type="dcterms:W3CDTF">2006-06-20T05:37:05Z</dcterms:modified>
  <cp:category/>
  <cp:version/>
  <cp:contentType/>
  <cp:contentStatus/>
</cp:coreProperties>
</file>